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Materi Ngajar\Materi Semester 1\Dasar Akuntansi\"/>
    </mc:Choice>
  </mc:AlternateContent>
  <bookViews>
    <workbookView xWindow="0" yWindow="0" windowWidth="20490" windowHeight="7755" activeTab="2"/>
  </bookViews>
  <sheets>
    <sheet name="JP" sheetId="2" r:id="rId1"/>
    <sheet name="WS" sheetId="1" r:id="rId2"/>
    <sheet name="LP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G26" i="3"/>
  <c r="C33" i="3"/>
  <c r="C30" i="3"/>
  <c r="D34" i="3" s="1"/>
  <c r="D35" i="3" s="1"/>
  <c r="D26" i="3"/>
  <c r="P8" i="3"/>
  <c r="P7" i="3"/>
  <c r="E16" i="3"/>
  <c r="E15" i="3"/>
  <c r="L31" i="1"/>
  <c r="M29" i="1"/>
  <c r="L29" i="1"/>
  <c r="L9" i="1"/>
  <c r="L8" i="1"/>
  <c r="M11" i="1"/>
  <c r="M13" i="1"/>
  <c r="K29" i="1"/>
  <c r="J29" i="1"/>
  <c r="K30" i="1" s="1"/>
  <c r="I29" i="1"/>
  <c r="H29" i="1"/>
  <c r="F29" i="1"/>
  <c r="H19" i="1"/>
  <c r="I13" i="1"/>
  <c r="I11" i="1"/>
  <c r="H9" i="1"/>
  <c r="H8" i="1"/>
  <c r="E14" i="2"/>
  <c r="D14" i="2"/>
  <c r="E11" i="2" l="1"/>
  <c r="D10" i="2"/>
  <c r="E9" i="2"/>
  <c r="D8" i="2"/>
  <c r="E7" i="2"/>
  <c r="D6" i="2"/>
</calcChain>
</file>

<file path=xl/sharedStrings.xml><?xml version="1.0" encoding="utf-8"?>
<sst xmlns="http://schemas.openxmlformats.org/spreadsheetml/2006/main" count="103" uniqueCount="73">
  <si>
    <t>Work Sheet</t>
  </si>
  <si>
    <t>No</t>
  </si>
  <si>
    <t>Nama Akun</t>
  </si>
  <si>
    <t>Neraca Saldo</t>
  </si>
  <si>
    <t>D</t>
  </si>
  <si>
    <t>K</t>
  </si>
  <si>
    <t>Penyesuaian</t>
  </si>
  <si>
    <t>Laba/Rugi</t>
  </si>
  <si>
    <t>Neraca</t>
  </si>
  <si>
    <t>N.S. Setelah Penyesuaian</t>
  </si>
  <si>
    <t>Kas</t>
  </si>
  <si>
    <t>Perlengkapan Salon</t>
  </si>
  <si>
    <t>Asuransi Dibayar Dimuka</t>
  </si>
  <si>
    <t>Peralatan</t>
  </si>
  <si>
    <t>Akumulasi Penyusutan Peralatan</t>
  </si>
  <si>
    <t>Kendaraan</t>
  </si>
  <si>
    <t>Akumulasi Penyusutan Kendaraan</t>
  </si>
  <si>
    <t>Hutang Bank</t>
  </si>
  <si>
    <t>Hutang Dagang</t>
  </si>
  <si>
    <t>Modal Icha</t>
  </si>
  <si>
    <t>Prive Icha</t>
  </si>
  <si>
    <t>Pendapatan</t>
  </si>
  <si>
    <t>Beban Upah</t>
  </si>
  <si>
    <t>Beban Sewa</t>
  </si>
  <si>
    <t>Beban Listrik, Telp dan Air</t>
  </si>
  <si>
    <t>Beban Rupa-rupa</t>
  </si>
  <si>
    <t>Jumlah</t>
  </si>
  <si>
    <t>beban perlengkapan</t>
  </si>
  <si>
    <t>perlengkapan</t>
  </si>
  <si>
    <t>Beban Asuransi</t>
  </si>
  <si>
    <t>Beban Penyusutan Peralatan</t>
  </si>
  <si>
    <t>Ak.Peny. Peralatan</t>
  </si>
  <si>
    <t>Beban Penyusutan kendaraan</t>
  </si>
  <si>
    <t>Ak.Peny. Kendaraan</t>
  </si>
  <si>
    <t>Beban Gaji</t>
  </si>
  <si>
    <t>Hutang Gaji</t>
  </si>
  <si>
    <t>Keterangan</t>
  </si>
  <si>
    <t>Jurnal Penyesuaian</t>
  </si>
  <si>
    <t>Utang Gaji</t>
  </si>
  <si>
    <t>Beban Perlengkapan</t>
  </si>
  <si>
    <t>Beban Peny. Kendaraan</t>
  </si>
  <si>
    <t>Beban Peny. Peralatan</t>
  </si>
  <si>
    <t>Rugi Bersih</t>
  </si>
  <si>
    <t>SALON ICHA</t>
  </si>
  <si>
    <t>Laporan Laba/Rugi</t>
  </si>
  <si>
    <t>Per 31 Desember 2017</t>
  </si>
  <si>
    <t>Beban Usaha :</t>
  </si>
  <si>
    <t>Beban sewa</t>
  </si>
  <si>
    <t>Beban Listrik</t>
  </si>
  <si>
    <t>Beban rupa2</t>
  </si>
  <si>
    <t>beban penyusutan kendaraan</t>
  </si>
  <si>
    <t>beban penyusutan peralatan</t>
  </si>
  <si>
    <t xml:space="preserve">Jumlah beban usaha </t>
  </si>
  <si>
    <t>Laporan Perubahan Modal</t>
  </si>
  <si>
    <t>Modal Awal Icha</t>
  </si>
  <si>
    <t>rugi bersih</t>
  </si>
  <si>
    <t>prive</t>
  </si>
  <si>
    <t>Pengurangan modal</t>
  </si>
  <si>
    <t>Modal Akhir Icha</t>
  </si>
  <si>
    <t>Harta Lancar :</t>
  </si>
  <si>
    <t>Perlengkapan</t>
  </si>
  <si>
    <t>Asuransi dibayar dimuka</t>
  </si>
  <si>
    <t>Jumlah Harta Lancar</t>
  </si>
  <si>
    <t>Harta tetap :</t>
  </si>
  <si>
    <t>Jumlah Harta tetap</t>
  </si>
  <si>
    <t>Aktiva</t>
  </si>
  <si>
    <t>Utang :</t>
  </si>
  <si>
    <t>Utang Bank</t>
  </si>
  <si>
    <t>Utang Dagang</t>
  </si>
  <si>
    <t>Utang Upah</t>
  </si>
  <si>
    <t>Jumlah Utang</t>
  </si>
  <si>
    <t>Jumlah Harta/aktiva</t>
  </si>
  <si>
    <t>Jumlah Pasiva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</si>
</sst>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Rp&quot;* #,##0_-;\-&quot;Rp&quot;* #,##0_-;_-&quot;Rp&quot;* &quot;-&quot;_-;_-@_-"/>
  </numFmts>
  <fonts count="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42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0" fillId="0" borderId="0" xfId="0" applyNumberFormat="1"/>
    <xf numFmtId="0" fontId="0" fillId="0" borderId="2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/>
    <xf numFmtId="42" fontId="4" fillId="0" borderId="1" xfId="1" applyFont="1" applyBorder="1"/>
    <xf numFmtId="0" fontId="4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4" fillId="0" borderId="2" xfId="0" applyFont="1" applyBorder="1"/>
    <xf numFmtId="3" fontId="5" fillId="0" borderId="2" xfId="0" applyNumberFormat="1" applyFont="1" applyBorder="1"/>
    <xf numFmtId="0" fontId="6" fillId="0" borderId="3" xfId="0" applyFont="1" applyBorder="1"/>
    <xf numFmtId="3" fontId="6" fillId="0" borderId="3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4" xfId="0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F15" sqref="F15"/>
    </sheetView>
  </sheetViews>
  <sheetFormatPr defaultRowHeight="15" x14ac:dyDescent="0.25"/>
  <cols>
    <col min="2" max="2" width="27" customWidth="1"/>
    <col min="3" max="3" width="23.5703125" customWidth="1"/>
    <col min="4" max="5" width="14" bestFit="1" customWidth="1"/>
  </cols>
  <sheetData>
    <row r="1" spans="2:5" x14ac:dyDescent="0.25">
      <c r="B1" s="7" t="s">
        <v>37</v>
      </c>
      <c r="C1" s="7"/>
      <c r="D1" s="7"/>
      <c r="E1" s="7"/>
    </row>
    <row r="3" spans="2:5" x14ac:dyDescent="0.25">
      <c r="B3" s="6" t="s">
        <v>36</v>
      </c>
      <c r="C3" s="6"/>
      <c r="D3" s="3" t="s">
        <v>4</v>
      </c>
      <c r="E3" s="3" t="s">
        <v>5</v>
      </c>
    </row>
    <row r="4" spans="2:5" x14ac:dyDescent="0.25">
      <c r="B4" t="s">
        <v>27</v>
      </c>
      <c r="D4" s="2">
        <v>4250000</v>
      </c>
      <c r="E4" s="2"/>
    </row>
    <row r="5" spans="2:5" x14ac:dyDescent="0.25">
      <c r="C5" t="s">
        <v>28</v>
      </c>
      <c r="D5" s="2"/>
      <c r="E5" s="2">
        <v>4250000</v>
      </c>
    </row>
    <row r="6" spans="2:5" x14ac:dyDescent="0.25">
      <c r="B6" t="s">
        <v>29</v>
      </c>
      <c r="D6" s="2">
        <f>(10000000/12)*6</f>
        <v>5000000</v>
      </c>
      <c r="E6" s="2"/>
    </row>
    <row r="7" spans="2:5" x14ac:dyDescent="0.25">
      <c r="C7" t="s">
        <v>12</v>
      </c>
      <c r="D7" s="2"/>
      <c r="E7" s="2">
        <f>(10000000/12)*6</f>
        <v>5000000</v>
      </c>
    </row>
    <row r="8" spans="2:5" x14ac:dyDescent="0.25">
      <c r="B8" t="s">
        <v>30</v>
      </c>
      <c r="D8" s="2">
        <f>10%*12500000</f>
        <v>1250000</v>
      </c>
      <c r="E8" s="2"/>
    </row>
    <row r="9" spans="2:5" x14ac:dyDescent="0.25">
      <c r="C9" t="s">
        <v>31</v>
      </c>
      <c r="D9" s="2"/>
      <c r="E9" s="2">
        <f>10%*12500000</f>
        <v>1250000</v>
      </c>
    </row>
    <row r="10" spans="2:5" x14ac:dyDescent="0.25">
      <c r="B10" t="s">
        <v>32</v>
      </c>
      <c r="D10" s="2">
        <f>10%*55000000</f>
        <v>5500000</v>
      </c>
      <c r="E10" s="2"/>
    </row>
    <row r="11" spans="2:5" x14ac:dyDescent="0.25">
      <c r="C11" t="s">
        <v>33</v>
      </c>
      <c r="D11" s="2"/>
      <c r="E11" s="2">
        <f>10%*55000000</f>
        <v>5500000</v>
      </c>
    </row>
    <row r="12" spans="2:5" x14ac:dyDescent="0.25">
      <c r="B12" t="s">
        <v>34</v>
      </c>
      <c r="D12" s="2">
        <v>2500000</v>
      </c>
      <c r="E12" s="2"/>
    </row>
    <row r="13" spans="2:5" x14ac:dyDescent="0.25">
      <c r="C13" t="s">
        <v>35</v>
      </c>
      <c r="D13" s="2"/>
      <c r="E13" s="2">
        <v>2500000</v>
      </c>
    </row>
    <row r="14" spans="2:5" x14ac:dyDescent="0.25">
      <c r="C14" t="s">
        <v>26</v>
      </c>
      <c r="D14" s="8">
        <f>SUM(D4:D12)</f>
        <v>18500000</v>
      </c>
      <c r="E14" s="8">
        <f>SUM(E4:E13)</f>
        <v>18500000</v>
      </c>
    </row>
  </sheetData>
  <mergeCells count="2">
    <mergeCell ref="B3:C3"/>
    <mergeCell ref="B1:E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topLeftCell="A11" workbookViewId="0">
      <selection activeCell="C18" sqref="C18:C22"/>
    </sheetView>
  </sheetViews>
  <sheetFormatPr defaultRowHeight="15" x14ac:dyDescent="0.25"/>
  <cols>
    <col min="1" max="1" width="9.7109375" bestFit="1" customWidth="1"/>
    <col min="2" max="2" width="5.85546875" customWidth="1"/>
    <col min="3" max="3" width="35.7109375" customWidth="1"/>
    <col min="4" max="5" width="17" bestFit="1" customWidth="1"/>
    <col min="6" max="6" width="13.28515625" customWidth="1"/>
    <col min="7" max="7" width="13" bestFit="1" customWidth="1"/>
    <col min="8" max="8" width="15.42578125" bestFit="1" customWidth="1"/>
    <col min="9" max="9" width="13.85546875" customWidth="1"/>
    <col min="10" max="10" width="13.85546875" bestFit="1" customWidth="1"/>
    <col min="11" max="13" width="15.42578125" bestFit="1" customWidth="1"/>
  </cols>
  <sheetData>
    <row r="1" spans="2:13" ht="18.75" x14ac:dyDescent="0.3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x14ac:dyDescent="0.3">
      <c r="B2" s="5">
        <v>43100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5.75" x14ac:dyDescent="0.25">
      <c r="B5" s="10" t="s">
        <v>1</v>
      </c>
      <c r="C5" s="10" t="s">
        <v>2</v>
      </c>
      <c r="D5" s="11" t="s">
        <v>3</v>
      </c>
      <c r="E5" s="11"/>
      <c r="F5" s="11" t="s">
        <v>6</v>
      </c>
      <c r="G5" s="11"/>
      <c r="H5" s="11" t="s">
        <v>9</v>
      </c>
      <c r="I5" s="11"/>
      <c r="J5" s="11" t="s">
        <v>7</v>
      </c>
      <c r="K5" s="11"/>
      <c r="L5" s="11" t="s">
        <v>8</v>
      </c>
      <c r="M5" s="11"/>
    </row>
    <row r="6" spans="2:13" ht="15.75" x14ac:dyDescent="0.25">
      <c r="B6" s="10"/>
      <c r="C6" s="10"/>
      <c r="D6" s="12" t="s">
        <v>4</v>
      </c>
      <c r="E6" s="12" t="s">
        <v>5</v>
      </c>
      <c r="F6" s="12" t="s">
        <v>4</v>
      </c>
      <c r="G6" s="12" t="s">
        <v>5</v>
      </c>
      <c r="H6" s="12" t="s">
        <v>4</v>
      </c>
      <c r="I6" s="12" t="s">
        <v>5</v>
      </c>
      <c r="J6" s="12" t="s">
        <v>4</v>
      </c>
      <c r="K6" s="12" t="s">
        <v>5</v>
      </c>
      <c r="L6" s="12" t="s">
        <v>4</v>
      </c>
      <c r="M6" s="12" t="s">
        <v>5</v>
      </c>
    </row>
    <row r="7" spans="2:13" ht="15.75" x14ac:dyDescent="0.25">
      <c r="B7" s="13"/>
      <c r="C7" s="14" t="s">
        <v>10</v>
      </c>
      <c r="D7" s="15">
        <v>7500000</v>
      </c>
      <c r="E7" s="16"/>
      <c r="F7" s="13"/>
      <c r="G7" s="13"/>
      <c r="H7" s="15">
        <v>7500000</v>
      </c>
      <c r="I7" s="13"/>
      <c r="J7" s="13"/>
      <c r="K7" s="13"/>
      <c r="L7" s="15">
        <v>7500000</v>
      </c>
      <c r="M7" s="13"/>
    </row>
    <row r="8" spans="2:13" ht="15.75" x14ac:dyDescent="0.25">
      <c r="B8" s="13"/>
      <c r="C8" s="14" t="s">
        <v>11</v>
      </c>
      <c r="D8" s="15">
        <v>8250000</v>
      </c>
      <c r="E8" s="16"/>
      <c r="F8" s="13"/>
      <c r="G8" s="13">
        <v>4250000</v>
      </c>
      <c r="H8" s="17">
        <f>D8-G8</f>
        <v>4000000</v>
      </c>
      <c r="I8" s="13"/>
      <c r="J8" s="13"/>
      <c r="K8" s="13"/>
      <c r="L8" s="17">
        <f>H8-K8</f>
        <v>4000000</v>
      </c>
      <c r="M8" s="13"/>
    </row>
    <row r="9" spans="2:13" ht="15.75" x14ac:dyDescent="0.25">
      <c r="B9" s="13"/>
      <c r="C9" s="14" t="s">
        <v>12</v>
      </c>
      <c r="D9" s="15">
        <v>10000000</v>
      </c>
      <c r="E9" s="16"/>
      <c r="F9" s="13"/>
      <c r="G9" s="13">
        <v>5000000</v>
      </c>
      <c r="H9" s="17">
        <f>D9-G9</f>
        <v>5000000</v>
      </c>
      <c r="I9" s="13"/>
      <c r="J9" s="13"/>
      <c r="K9" s="13"/>
      <c r="L9" s="17">
        <f>H9-K9</f>
        <v>5000000</v>
      </c>
      <c r="M9" s="13"/>
    </row>
    <row r="10" spans="2:13" ht="15.75" x14ac:dyDescent="0.25">
      <c r="B10" s="13"/>
      <c r="C10" s="14" t="s">
        <v>13</v>
      </c>
      <c r="D10" s="15">
        <v>12500000</v>
      </c>
      <c r="E10" s="16"/>
      <c r="F10" s="13"/>
      <c r="G10" s="18"/>
      <c r="H10" s="15">
        <v>12500000</v>
      </c>
      <c r="I10" s="13"/>
      <c r="J10" s="13"/>
      <c r="K10" s="13"/>
      <c r="L10" s="15">
        <v>12500000</v>
      </c>
      <c r="M10" s="13"/>
    </row>
    <row r="11" spans="2:13" ht="15.75" x14ac:dyDescent="0.25">
      <c r="B11" s="13"/>
      <c r="C11" s="14" t="s">
        <v>14</v>
      </c>
      <c r="D11" s="16"/>
      <c r="E11" s="15">
        <v>4250000</v>
      </c>
      <c r="F11" s="13"/>
      <c r="G11" s="13">
        <v>1250000</v>
      </c>
      <c r="H11" s="13"/>
      <c r="I11" s="17">
        <f>E11+G11</f>
        <v>5500000</v>
      </c>
      <c r="J11" s="13"/>
      <c r="K11" s="13"/>
      <c r="L11" s="13"/>
      <c r="M11" s="17">
        <f>I11+K11</f>
        <v>5500000</v>
      </c>
    </row>
    <row r="12" spans="2:13" ht="15.75" x14ac:dyDescent="0.25">
      <c r="B12" s="13"/>
      <c r="C12" s="14" t="s">
        <v>15</v>
      </c>
      <c r="D12" s="15">
        <v>55000000</v>
      </c>
      <c r="E12" s="16"/>
      <c r="F12" s="13"/>
      <c r="G12" s="13"/>
      <c r="H12" s="15">
        <v>55000000</v>
      </c>
      <c r="I12" s="13"/>
      <c r="J12" s="13"/>
      <c r="K12" s="13"/>
      <c r="L12" s="15">
        <v>55000000</v>
      </c>
      <c r="M12" s="13"/>
    </row>
    <row r="13" spans="2:13" ht="30" x14ac:dyDescent="0.25">
      <c r="B13" s="13"/>
      <c r="C13" s="14" t="s">
        <v>16</v>
      </c>
      <c r="D13" s="16"/>
      <c r="E13" s="15">
        <v>7500000</v>
      </c>
      <c r="F13" s="13"/>
      <c r="G13" s="13">
        <v>5500000</v>
      </c>
      <c r="H13" s="13"/>
      <c r="I13" s="17">
        <f>E13+G13</f>
        <v>13000000</v>
      </c>
      <c r="J13" s="13"/>
      <c r="K13" s="13"/>
      <c r="L13" s="13"/>
      <c r="M13" s="17">
        <f>I13+K13</f>
        <v>13000000</v>
      </c>
    </row>
    <row r="14" spans="2:13" ht="15.75" x14ac:dyDescent="0.25">
      <c r="B14" s="13"/>
      <c r="C14" s="14" t="s">
        <v>17</v>
      </c>
      <c r="D14" s="16"/>
      <c r="E14" s="15">
        <v>10000000</v>
      </c>
      <c r="F14" s="13"/>
      <c r="G14" s="13"/>
      <c r="H14" s="13"/>
      <c r="I14" s="15">
        <v>10000000</v>
      </c>
      <c r="J14" s="13"/>
      <c r="K14" s="13"/>
      <c r="L14" s="13"/>
      <c r="M14" s="15">
        <v>10000000</v>
      </c>
    </row>
    <row r="15" spans="2:13" ht="15.75" x14ac:dyDescent="0.25">
      <c r="B15" s="13"/>
      <c r="C15" s="14" t="s">
        <v>18</v>
      </c>
      <c r="D15" s="16"/>
      <c r="E15" s="15">
        <v>8750000</v>
      </c>
      <c r="F15" s="13"/>
      <c r="G15" s="13"/>
      <c r="H15" s="13"/>
      <c r="I15" s="15">
        <v>8750000</v>
      </c>
      <c r="J15" s="13"/>
      <c r="K15" s="13"/>
      <c r="L15" s="13"/>
      <c r="M15" s="15">
        <v>8750000</v>
      </c>
    </row>
    <row r="16" spans="2:13" ht="15.75" x14ac:dyDescent="0.25">
      <c r="B16" s="13"/>
      <c r="C16" s="19" t="s">
        <v>19</v>
      </c>
      <c r="D16" s="16"/>
      <c r="E16" s="15">
        <v>60000000</v>
      </c>
      <c r="F16" s="13"/>
      <c r="G16" s="13"/>
      <c r="H16" s="13"/>
      <c r="I16" s="15">
        <v>60000000</v>
      </c>
      <c r="J16" s="13"/>
      <c r="K16" s="13"/>
      <c r="L16" s="13"/>
      <c r="M16" s="15">
        <v>60000000</v>
      </c>
    </row>
    <row r="17" spans="2:13" ht="15.75" x14ac:dyDescent="0.25">
      <c r="B17" s="13"/>
      <c r="C17" s="19" t="s">
        <v>20</v>
      </c>
      <c r="D17" s="15">
        <v>4000000</v>
      </c>
      <c r="E17" s="16"/>
      <c r="F17" s="13"/>
      <c r="G17" s="13"/>
      <c r="H17" s="15">
        <v>4000000</v>
      </c>
      <c r="I17" s="13"/>
      <c r="J17" s="13"/>
      <c r="K17" s="13"/>
      <c r="L17" s="15">
        <v>4000000</v>
      </c>
      <c r="M17" s="13"/>
    </row>
    <row r="18" spans="2:13" ht="15.75" x14ac:dyDescent="0.25">
      <c r="B18" s="13"/>
      <c r="C18" s="19" t="s">
        <v>21</v>
      </c>
      <c r="D18" s="16"/>
      <c r="E18" s="15">
        <v>23500000</v>
      </c>
      <c r="F18" s="13"/>
      <c r="G18" s="13"/>
      <c r="H18" s="13"/>
      <c r="I18" s="15">
        <v>23500000</v>
      </c>
      <c r="J18" s="13"/>
      <c r="K18" s="15">
        <v>23500000</v>
      </c>
      <c r="L18" s="13"/>
      <c r="M18" s="13"/>
    </row>
    <row r="19" spans="2:13" ht="15.75" x14ac:dyDescent="0.25">
      <c r="B19" s="13"/>
      <c r="C19" s="19" t="s">
        <v>22</v>
      </c>
      <c r="D19" s="15">
        <v>4250000</v>
      </c>
      <c r="E19" s="16"/>
      <c r="F19" s="13">
        <v>2500000</v>
      </c>
      <c r="G19" s="13"/>
      <c r="H19" s="17">
        <f>D19+F19</f>
        <v>6750000</v>
      </c>
      <c r="I19" s="13"/>
      <c r="J19" s="17">
        <v>6750000</v>
      </c>
      <c r="K19" s="13"/>
      <c r="L19" s="13"/>
      <c r="M19" s="13"/>
    </row>
    <row r="20" spans="2:13" ht="15.75" x14ac:dyDescent="0.25">
      <c r="B20" s="13"/>
      <c r="C20" s="19" t="s">
        <v>23</v>
      </c>
      <c r="D20" s="15">
        <v>8000000</v>
      </c>
      <c r="E20" s="16"/>
      <c r="F20" s="13"/>
      <c r="G20" s="13"/>
      <c r="H20" s="15">
        <v>8000000</v>
      </c>
      <c r="I20" s="13"/>
      <c r="J20" s="15">
        <v>8000000</v>
      </c>
      <c r="K20" s="13"/>
      <c r="L20" s="13"/>
      <c r="M20" s="13"/>
    </row>
    <row r="21" spans="2:13" ht="15.75" x14ac:dyDescent="0.25">
      <c r="B21" s="13"/>
      <c r="C21" s="19" t="s">
        <v>24</v>
      </c>
      <c r="D21" s="15">
        <v>4000000</v>
      </c>
      <c r="E21" s="16"/>
      <c r="F21" s="13"/>
      <c r="G21" s="13"/>
      <c r="H21" s="15">
        <v>4000000</v>
      </c>
      <c r="I21" s="13"/>
      <c r="J21" s="15">
        <v>4000000</v>
      </c>
      <c r="K21" s="13"/>
      <c r="L21" s="13"/>
      <c r="M21" s="13"/>
    </row>
    <row r="22" spans="2:13" ht="15.75" x14ac:dyDescent="0.25">
      <c r="B22" s="13"/>
      <c r="C22" s="19" t="s">
        <v>25</v>
      </c>
      <c r="D22" s="15">
        <v>500000</v>
      </c>
      <c r="E22" s="16"/>
      <c r="F22" s="13"/>
      <c r="G22" s="13"/>
      <c r="H22" s="15">
        <v>500000</v>
      </c>
      <c r="I22" s="13"/>
      <c r="J22" s="15">
        <v>500000</v>
      </c>
      <c r="K22" s="13"/>
      <c r="L22" s="13"/>
      <c r="M22" s="13"/>
    </row>
    <row r="23" spans="2:13" ht="15.75" x14ac:dyDescent="0.25">
      <c r="B23" s="13"/>
      <c r="C23" s="20" t="s">
        <v>26</v>
      </c>
      <c r="D23" s="15">
        <v>114000000</v>
      </c>
      <c r="E23" s="15">
        <v>114000000</v>
      </c>
      <c r="F23" s="13"/>
      <c r="G23" s="13"/>
      <c r="H23" s="13"/>
      <c r="I23" s="13"/>
      <c r="J23" s="13"/>
      <c r="K23" s="13"/>
      <c r="L23" s="13"/>
      <c r="M23" s="13"/>
    </row>
    <row r="24" spans="2:13" ht="15.75" x14ac:dyDescent="0.25">
      <c r="B24" s="13"/>
      <c r="C24" s="13" t="s">
        <v>38</v>
      </c>
      <c r="D24" s="13"/>
      <c r="E24" s="13"/>
      <c r="F24" s="13"/>
      <c r="G24" s="13">
        <v>2500000</v>
      </c>
      <c r="H24" s="13"/>
      <c r="I24" s="13">
        <v>2500000</v>
      </c>
      <c r="J24" s="13"/>
      <c r="K24" s="13"/>
      <c r="L24" s="13"/>
      <c r="M24" s="13">
        <v>2500000</v>
      </c>
    </row>
    <row r="25" spans="2:13" ht="15.75" x14ac:dyDescent="0.25">
      <c r="B25" s="13"/>
      <c r="C25" s="13" t="s">
        <v>39</v>
      </c>
      <c r="D25" s="13"/>
      <c r="E25" s="13"/>
      <c r="F25" s="13">
        <v>4250000</v>
      </c>
      <c r="G25" s="13"/>
      <c r="H25" s="13">
        <v>4250000</v>
      </c>
      <c r="I25" s="13"/>
      <c r="J25" s="13">
        <v>4250000</v>
      </c>
      <c r="K25" s="13"/>
      <c r="L25" s="13"/>
      <c r="M25" s="13"/>
    </row>
    <row r="26" spans="2:13" ht="15.75" x14ac:dyDescent="0.25">
      <c r="B26" s="13"/>
      <c r="C26" s="13" t="s">
        <v>29</v>
      </c>
      <c r="D26" s="13"/>
      <c r="E26" s="13"/>
      <c r="F26" s="13">
        <v>5000000</v>
      </c>
      <c r="G26" s="13"/>
      <c r="H26" s="13">
        <v>5000000</v>
      </c>
      <c r="I26" s="13"/>
      <c r="J26" s="13">
        <v>5000000</v>
      </c>
      <c r="K26" s="13"/>
      <c r="L26" s="13"/>
      <c r="M26" s="13"/>
    </row>
    <row r="27" spans="2:13" ht="15.75" x14ac:dyDescent="0.25">
      <c r="B27" s="13"/>
      <c r="C27" s="13" t="s">
        <v>40</v>
      </c>
      <c r="D27" s="13"/>
      <c r="E27" s="13"/>
      <c r="F27" s="13">
        <v>5500000</v>
      </c>
      <c r="G27" s="13"/>
      <c r="H27" s="13">
        <v>5500000</v>
      </c>
      <c r="I27" s="13"/>
      <c r="J27" s="13">
        <v>5500000</v>
      </c>
      <c r="K27" s="13"/>
      <c r="L27" s="13"/>
      <c r="M27" s="13"/>
    </row>
    <row r="28" spans="2:13" ht="15.75" x14ac:dyDescent="0.25">
      <c r="B28" s="13"/>
      <c r="C28" s="13" t="s">
        <v>41</v>
      </c>
      <c r="D28" s="13"/>
      <c r="E28" s="13"/>
      <c r="F28" s="13">
        <v>1250000</v>
      </c>
      <c r="G28" s="13"/>
      <c r="H28" s="13">
        <v>1250000</v>
      </c>
      <c r="I28" s="13"/>
      <c r="J28" s="13">
        <v>1250000</v>
      </c>
      <c r="K28" s="13"/>
      <c r="L28" s="13"/>
      <c r="M28" s="13"/>
    </row>
    <row r="29" spans="2:13" ht="16.5" thickBot="1" x14ac:dyDescent="0.3">
      <c r="B29" s="13"/>
      <c r="C29" s="13"/>
      <c r="D29" s="13"/>
      <c r="E29" s="21" t="s">
        <v>26</v>
      </c>
      <c r="F29" s="24">
        <f>SUM(F19,F25,F26,F27,F28)</f>
        <v>18500000</v>
      </c>
      <c r="G29" s="24">
        <v>18500000</v>
      </c>
      <c r="H29" s="25">
        <f>SUM(H7,H8,H9,H10,H12,H17,H19,H20,H21,H22,H25,H26,H27,H28)</f>
        <v>123250000</v>
      </c>
      <c r="I29" s="25">
        <f>SUM(I24,I18,I16,I15,I14,I13,I11)</f>
        <v>123250000</v>
      </c>
      <c r="J29" s="25">
        <f>SUM(J28,J27,J26,J25,J22,J21,J20,J19)</f>
        <v>35250000</v>
      </c>
      <c r="K29" s="25">
        <f>SUM(K18)</f>
        <v>23500000</v>
      </c>
      <c r="L29" s="25">
        <f>SUM(L17,L12,L10,L9,L8,L7)</f>
        <v>88000000</v>
      </c>
      <c r="M29" s="25">
        <f>SUM(M24,M16,M15,M14,M13,M11)</f>
        <v>99750000</v>
      </c>
    </row>
    <row r="30" spans="2:13" ht="15.75" x14ac:dyDescent="0.25">
      <c r="B30" s="13"/>
      <c r="C30" s="13"/>
      <c r="D30" s="13"/>
      <c r="E30" s="21" t="s">
        <v>42</v>
      </c>
      <c r="F30" s="22"/>
      <c r="G30" s="22"/>
      <c r="H30" s="22"/>
      <c r="I30" s="22"/>
      <c r="J30" s="22"/>
      <c r="K30" s="23">
        <f>J29-K29</f>
        <v>11750000</v>
      </c>
      <c r="L30" s="23">
        <v>11750000</v>
      </c>
      <c r="M30" s="22"/>
    </row>
    <row r="31" spans="2:13" ht="16.5" thickBot="1" x14ac:dyDescent="0.3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>
        <f>SUM(L29:L30)</f>
        <v>99750000</v>
      </c>
      <c r="M31" s="25">
        <v>99750000</v>
      </c>
    </row>
    <row r="32" spans="2:13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9">
    <mergeCell ref="B1:M1"/>
    <mergeCell ref="B2:M2"/>
    <mergeCell ref="C5:C6"/>
    <mergeCell ref="D5:E5"/>
    <mergeCell ref="F5:G5"/>
    <mergeCell ref="H5:I5"/>
    <mergeCell ref="J5:K5"/>
    <mergeCell ref="L5:M5"/>
    <mergeCell ref="B5:B6"/>
  </mergeCells>
  <pageMargins left="0.39370078740157483" right="0.39370078740157483" top="0.39370078740157483" bottom="0.74803149606299213" header="0.39370078740157483" footer="0.39370078740157483"/>
  <pageSetup paperSize="9" scale="77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I25" sqref="I25"/>
    </sheetView>
  </sheetViews>
  <sheetFormatPr defaultRowHeight="15" x14ac:dyDescent="0.25"/>
  <cols>
    <col min="1" max="1" width="28.7109375" customWidth="1"/>
    <col min="3" max="3" width="12.140625" customWidth="1"/>
    <col min="5" max="5" width="13.140625" bestFit="1" customWidth="1"/>
    <col min="10" max="10" width="9.140625" customWidth="1"/>
    <col min="11" max="11" width="4.140625" customWidth="1"/>
    <col min="13" max="13" width="17.7109375" customWidth="1"/>
  </cols>
  <sheetData>
    <row r="1" spans="1:16" x14ac:dyDescent="0.25">
      <c r="B1" s="6" t="s">
        <v>43</v>
      </c>
      <c r="C1" s="6"/>
      <c r="L1" s="6" t="s">
        <v>43</v>
      </c>
      <c r="M1" s="6"/>
    </row>
    <row r="2" spans="1:16" x14ac:dyDescent="0.25">
      <c r="B2" s="6" t="s">
        <v>44</v>
      </c>
      <c r="C2" s="6"/>
      <c r="L2" s="6" t="s">
        <v>53</v>
      </c>
      <c r="M2" s="6"/>
    </row>
    <row r="3" spans="1:16" x14ac:dyDescent="0.25">
      <c r="B3" s="6" t="s">
        <v>45</v>
      </c>
      <c r="C3" s="6"/>
      <c r="L3" s="6" t="s">
        <v>45</v>
      </c>
      <c r="M3" s="6"/>
    </row>
    <row r="4" spans="1:16" x14ac:dyDescent="0.25">
      <c r="L4" s="27" t="s">
        <v>54</v>
      </c>
      <c r="M4" s="27"/>
      <c r="N4" s="27"/>
      <c r="O4" s="27"/>
      <c r="P4">
        <v>60000000</v>
      </c>
    </row>
    <row r="5" spans="1:16" x14ac:dyDescent="0.25">
      <c r="A5" t="s">
        <v>21</v>
      </c>
      <c r="E5">
        <v>23500000</v>
      </c>
      <c r="L5" s="27" t="s">
        <v>55</v>
      </c>
      <c r="M5" s="27"/>
      <c r="N5">
        <v>11750000</v>
      </c>
    </row>
    <row r="6" spans="1:16" x14ac:dyDescent="0.25">
      <c r="A6" t="s">
        <v>46</v>
      </c>
      <c r="L6" s="27" t="s">
        <v>56</v>
      </c>
      <c r="M6" s="27"/>
      <c r="N6">
        <v>4000000</v>
      </c>
    </row>
    <row r="7" spans="1:16" x14ac:dyDescent="0.25">
      <c r="A7" t="s">
        <v>34</v>
      </c>
      <c r="B7">
        <v>6750000</v>
      </c>
      <c r="M7" s="28" t="s">
        <v>57</v>
      </c>
      <c r="N7" s="28"/>
      <c r="O7" s="28"/>
      <c r="P7">
        <f>N5+N6</f>
        <v>15750000</v>
      </c>
    </row>
    <row r="8" spans="1:16" x14ac:dyDescent="0.25">
      <c r="A8" t="s">
        <v>47</v>
      </c>
      <c r="B8">
        <v>8000000</v>
      </c>
      <c r="M8" s="28" t="s">
        <v>58</v>
      </c>
      <c r="N8" s="28"/>
      <c r="O8" s="28"/>
      <c r="P8" s="29">
        <f>P4-P7</f>
        <v>44250000</v>
      </c>
    </row>
    <row r="9" spans="1:16" x14ac:dyDescent="0.25">
      <c r="A9" t="s">
        <v>48</v>
      </c>
      <c r="B9">
        <v>4000000</v>
      </c>
    </row>
    <row r="10" spans="1:16" x14ac:dyDescent="0.25">
      <c r="A10" t="s">
        <v>49</v>
      </c>
      <c r="B10">
        <v>500000</v>
      </c>
    </row>
    <row r="11" spans="1:16" x14ac:dyDescent="0.25">
      <c r="A11" t="s">
        <v>39</v>
      </c>
      <c r="B11">
        <v>4250000</v>
      </c>
    </row>
    <row r="12" spans="1:16" x14ac:dyDescent="0.25">
      <c r="A12" t="s">
        <v>29</v>
      </c>
      <c r="B12">
        <v>5000000</v>
      </c>
    </row>
    <row r="13" spans="1:16" x14ac:dyDescent="0.25">
      <c r="A13" t="s">
        <v>50</v>
      </c>
      <c r="B13">
        <v>5500000</v>
      </c>
    </row>
    <row r="14" spans="1:16" x14ac:dyDescent="0.25">
      <c r="A14" t="s">
        <v>51</v>
      </c>
      <c r="B14">
        <v>1250000</v>
      </c>
    </row>
    <row r="15" spans="1:16" x14ac:dyDescent="0.25">
      <c r="A15" s="26" t="s">
        <v>52</v>
      </c>
      <c r="E15">
        <f>SUM(B7:B14)</f>
        <v>35250000</v>
      </c>
    </row>
    <row r="16" spans="1:16" x14ac:dyDescent="0.25">
      <c r="A16" s="26" t="s">
        <v>42</v>
      </c>
      <c r="E16" s="29">
        <f>E5-E15</f>
        <v>-11750000</v>
      </c>
    </row>
    <row r="18" spans="1:7" x14ac:dyDescent="0.25">
      <c r="B18" s="6" t="s">
        <v>43</v>
      </c>
      <c r="C18" s="6"/>
    </row>
    <row r="19" spans="1:7" x14ac:dyDescent="0.25">
      <c r="B19" s="6" t="s">
        <v>8</v>
      </c>
      <c r="C19" s="6"/>
    </row>
    <row r="20" spans="1:7" x14ac:dyDescent="0.25">
      <c r="B20" s="6" t="s">
        <v>45</v>
      </c>
      <c r="C20" s="6"/>
    </row>
    <row r="21" spans="1:7" x14ac:dyDescent="0.25">
      <c r="A21" s="6" t="s">
        <v>65</v>
      </c>
      <c r="B21" s="6"/>
      <c r="C21" s="6"/>
      <c r="D21" s="6"/>
    </row>
    <row r="22" spans="1:7" x14ac:dyDescent="0.25">
      <c r="A22" t="s">
        <v>59</v>
      </c>
      <c r="D22" s="30"/>
      <c r="E22" t="s">
        <v>66</v>
      </c>
    </row>
    <row r="23" spans="1:7" x14ac:dyDescent="0.25">
      <c r="A23" t="s">
        <v>10</v>
      </c>
      <c r="B23">
        <v>7500000</v>
      </c>
      <c r="D23" s="30"/>
      <c r="E23" t="s">
        <v>67</v>
      </c>
      <c r="F23">
        <v>10000000</v>
      </c>
    </row>
    <row r="24" spans="1:7" x14ac:dyDescent="0.25">
      <c r="A24" t="s">
        <v>60</v>
      </c>
      <c r="B24">
        <v>4000000</v>
      </c>
      <c r="D24" s="30"/>
      <c r="E24" t="s">
        <v>68</v>
      </c>
      <c r="F24">
        <v>8750000</v>
      </c>
    </row>
    <row r="25" spans="1:7" x14ac:dyDescent="0.25">
      <c r="A25" t="s">
        <v>61</v>
      </c>
      <c r="B25">
        <v>5000000</v>
      </c>
      <c r="D25" s="30"/>
      <c r="E25" t="s">
        <v>69</v>
      </c>
      <c r="F25">
        <v>2500000</v>
      </c>
    </row>
    <row r="26" spans="1:7" x14ac:dyDescent="0.25">
      <c r="A26" s="26" t="s">
        <v>62</v>
      </c>
      <c r="B26" s="26"/>
      <c r="C26" s="26"/>
      <c r="D26" s="30">
        <f>SUM(B23:B25)</f>
        <v>16500000</v>
      </c>
      <c r="E26" s="6" t="s">
        <v>70</v>
      </c>
      <c r="F26" s="6"/>
      <c r="G26">
        <f>SUM(F23:F25)</f>
        <v>21250000</v>
      </c>
    </row>
    <row r="27" spans="1:7" x14ac:dyDescent="0.25">
      <c r="A27" t="s">
        <v>63</v>
      </c>
      <c r="D27" s="30"/>
      <c r="E27" t="s">
        <v>19</v>
      </c>
      <c r="G27">
        <v>44250000</v>
      </c>
    </row>
    <row r="28" spans="1:7" x14ac:dyDescent="0.25">
      <c r="A28" t="s">
        <v>13</v>
      </c>
      <c r="B28">
        <v>12500000</v>
      </c>
      <c r="D28" s="30"/>
    </row>
    <row r="29" spans="1:7" x14ac:dyDescent="0.25">
      <c r="A29" t="s">
        <v>31</v>
      </c>
      <c r="B29">
        <v>5500000</v>
      </c>
      <c r="D29" s="30"/>
    </row>
    <row r="30" spans="1:7" x14ac:dyDescent="0.25">
      <c r="C30">
        <f>B28-B29</f>
        <v>7000000</v>
      </c>
      <c r="D30" s="30"/>
    </row>
    <row r="31" spans="1:7" x14ac:dyDescent="0.25">
      <c r="A31" t="s">
        <v>15</v>
      </c>
      <c r="B31">
        <v>55000000</v>
      </c>
      <c r="D31" s="30"/>
    </row>
    <row r="32" spans="1:7" x14ac:dyDescent="0.25">
      <c r="A32" t="s">
        <v>33</v>
      </c>
      <c r="B32">
        <v>13000000</v>
      </c>
      <c r="D32" s="30"/>
    </row>
    <row r="33" spans="1:7" x14ac:dyDescent="0.25">
      <c r="C33">
        <f>B31-B32</f>
        <v>42000000</v>
      </c>
      <c r="D33" s="30"/>
    </row>
    <row r="34" spans="1:7" x14ac:dyDescent="0.25">
      <c r="A34" s="6" t="s">
        <v>64</v>
      </c>
      <c r="B34" s="6"/>
      <c r="C34" s="6"/>
      <c r="D34" s="30">
        <f>C30+C33</f>
        <v>49000000</v>
      </c>
    </row>
    <row r="35" spans="1:7" x14ac:dyDescent="0.25">
      <c r="A35" s="6" t="s">
        <v>71</v>
      </c>
      <c r="B35" s="6"/>
      <c r="C35" s="6"/>
      <c r="D35" s="31">
        <f>D34+D26</f>
        <v>65500000</v>
      </c>
      <c r="E35" s="32" t="s">
        <v>72</v>
      </c>
      <c r="F35" s="33"/>
      <c r="G35" s="29">
        <f>G26+G27</f>
        <v>65500000</v>
      </c>
    </row>
  </sheetData>
  <mergeCells count="19">
    <mergeCell ref="A34:C34"/>
    <mergeCell ref="A35:C35"/>
    <mergeCell ref="A21:D21"/>
    <mergeCell ref="E26:F26"/>
    <mergeCell ref="E35:F35"/>
    <mergeCell ref="B19:C19"/>
    <mergeCell ref="B20:C20"/>
    <mergeCell ref="L4:O4"/>
    <mergeCell ref="L5:M5"/>
    <mergeCell ref="L6:M6"/>
    <mergeCell ref="M7:O7"/>
    <mergeCell ref="M8:O8"/>
    <mergeCell ref="B18:C18"/>
    <mergeCell ref="B1:C1"/>
    <mergeCell ref="B2:C2"/>
    <mergeCell ref="B3:C3"/>
    <mergeCell ref="L1:M1"/>
    <mergeCell ref="L2:M2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JP</vt:lpstr>
      <vt:lpstr>WS</vt:lpstr>
      <vt:lpstr>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Angky Febriansyah</dc:creator>
  <cp:lastModifiedBy>Angky Febriansyah</cp:lastModifiedBy>
  <cp:lastPrinted>2017-11-03T14:23:37Z</cp:lastPrinted>
  <dcterms:created xsi:type="dcterms:W3CDTF">2017-11-03T14:11:13Z</dcterms:created>
  <dcterms:modified xsi:type="dcterms:W3CDTF">2017-11-10T11:54:20Z</dcterms:modified>
</cp:coreProperties>
</file>